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 - CIC energiGUNE\Personal folder\3-PD_CICe\Conferencias\6-ILL_FAULTS_Course_2025\1-FAULTS course\Exercises\03-Li2MnO3\"/>
    </mc:Choice>
  </mc:AlternateContent>
  <bookViews>
    <workbookView xWindow="0" yWindow="0" windowWidth="23040" windowHeight="90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10" i="1"/>
  <c r="L14" i="1"/>
  <c r="L16" i="1"/>
  <c r="L18" i="1"/>
  <c r="L20" i="1"/>
  <c r="L22" i="1"/>
  <c r="L24" i="1"/>
  <c r="L26" i="1"/>
  <c r="L28" i="1"/>
  <c r="L30" i="1"/>
  <c r="L32" i="1"/>
  <c r="L34" i="1"/>
  <c r="L36" i="1"/>
  <c r="L38" i="1"/>
  <c r="L40" i="1"/>
  <c r="L42" i="1"/>
  <c r="L44" i="1"/>
  <c r="L46" i="1"/>
  <c r="L48" i="1"/>
  <c r="L50" i="1"/>
  <c r="L52" i="1"/>
  <c r="L54" i="1"/>
  <c r="L12" i="1"/>
  <c r="M10" i="1"/>
  <c r="N10" i="1"/>
  <c r="M12" i="1"/>
  <c r="N12" i="1"/>
  <c r="M14" i="1"/>
  <c r="N14" i="1"/>
  <c r="M16" i="1"/>
  <c r="N16" i="1"/>
  <c r="M18" i="1"/>
  <c r="N18" i="1"/>
  <c r="M20" i="1"/>
  <c r="N20" i="1"/>
  <c r="M22" i="1"/>
  <c r="N22" i="1"/>
  <c r="M24" i="1"/>
  <c r="N24" i="1"/>
  <c r="M26" i="1"/>
  <c r="N26" i="1"/>
  <c r="M28" i="1"/>
  <c r="N28" i="1"/>
  <c r="M30" i="1"/>
  <c r="N30" i="1"/>
  <c r="M32" i="1"/>
  <c r="N32" i="1"/>
  <c r="M34" i="1"/>
  <c r="N34" i="1"/>
  <c r="M36" i="1"/>
  <c r="N36" i="1"/>
  <c r="M38" i="1"/>
  <c r="N38" i="1"/>
  <c r="M40" i="1"/>
  <c r="N40" i="1"/>
  <c r="M42" i="1"/>
  <c r="N42" i="1"/>
  <c r="M44" i="1"/>
  <c r="N44" i="1"/>
  <c r="M46" i="1"/>
  <c r="N46" i="1"/>
  <c r="M48" i="1"/>
  <c r="N48" i="1"/>
  <c r="M50" i="1"/>
  <c r="N50" i="1"/>
  <c r="M52" i="1"/>
  <c r="N52" i="1"/>
  <c r="M54" i="1"/>
  <c r="N54" i="1"/>
  <c r="N8" i="1"/>
  <c r="M8" i="1"/>
  <c r="D3" i="1"/>
</calcChain>
</file>

<file path=xl/sharedStrings.xml><?xml version="1.0" encoding="utf-8"?>
<sst xmlns="http://schemas.openxmlformats.org/spreadsheetml/2006/main" count="61" uniqueCount="17">
  <si>
    <t>c</t>
  </si>
  <si>
    <t>c'</t>
  </si>
  <si>
    <t>beta</t>
  </si>
  <si>
    <t>Atomic positions</t>
  </si>
  <si>
    <t>x</t>
  </si>
  <si>
    <t>y</t>
  </si>
  <si>
    <t>z</t>
  </si>
  <si>
    <t>x'</t>
  </si>
  <si>
    <t>y'</t>
  </si>
  <si>
    <t>z'</t>
  </si>
  <si>
    <t>Atom</t>
  </si>
  <si>
    <t>Mn4+</t>
  </si>
  <si>
    <t>Li1+</t>
  </si>
  <si>
    <t>O2-</t>
  </si>
  <si>
    <t>!</t>
  </si>
  <si>
    <t>Biso</t>
  </si>
  <si>
    <t>Occ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</si>
</sst>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5"/>
  <sheetViews>
    <sheetView tabSelected="1" topLeftCell="A28" workbookViewId="0">
      <selection activeCell="R52" sqref="R52"/>
    </sheetView>
  </sheetViews>
  <sheetFormatPr defaultRowHeight="14.4" x14ac:dyDescent="0.3"/>
  <sheetData>
    <row r="2" spans="2:16" x14ac:dyDescent="0.3">
      <c r="B2" t="s">
        <v>0</v>
      </c>
      <c r="C2" t="s">
        <v>2</v>
      </c>
      <c r="D2" t="s">
        <v>1</v>
      </c>
    </row>
    <row r="3" spans="2:16" x14ac:dyDescent="0.3">
      <c r="B3">
        <v>5.0250000000000004</v>
      </c>
      <c r="C3">
        <v>109.337</v>
      </c>
      <c r="D3">
        <f>B3*COS(RADIANS(C3-90))</f>
        <v>4.7415262725658733</v>
      </c>
    </row>
    <row r="6" spans="2:16" x14ac:dyDescent="0.3">
      <c r="B6" t="s">
        <v>3</v>
      </c>
    </row>
    <row r="7" spans="2:16" x14ac:dyDescent="0.3">
      <c r="B7" t="s">
        <v>4</v>
      </c>
      <c r="C7" t="s">
        <v>5</v>
      </c>
      <c r="D7" t="s">
        <v>6</v>
      </c>
      <c r="K7" t="s">
        <v>14</v>
      </c>
      <c r="L7" t="s">
        <v>7</v>
      </c>
      <c r="M7" t="s">
        <v>8</v>
      </c>
      <c r="N7" t="s">
        <v>9</v>
      </c>
      <c r="O7" t="s">
        <v>15</v>
      </c>
      <c r="P7" t="s">
        <v>16</v>
      </c>
    </row>
    <row r="8" spans="2:16" x14ac:dyDescent="0.3">
      <c r="B8">
        <v>0</v>
      </c>
      <c r="C8">
        <v>0.32800000000000001</v>
      </c>
      <c r="D8">
        <v>0</v>
      </c>
      <c r="I8" t="s">
        <v>10</v>
      </c>
      <c r="J8" t="s">
        <v>11</v>
      </c>
      <c r="K8">
        <v>1</v>
      </c>
      <c r="L8">
        <f>B8-D8*(SIN(RADIANS($C$3-90)))</f>
        <v>0</v>
      </c>
      <c r="M8">
        <f>C8</f>
        <v>0.32800000000000001</v>
      </c>
      <c r="N8">
        <f>D8</f>
        <v>0</v>
      </c>
      <c r="O8">
        <v>0</v>
      </c>
      <c r="P8">
        <v>1</v>
      </c>
    </row>
    <row r="9" spans="2:16" x14ac:dyDescent="0.3">
      <c r="L9" s="1">
        <v>0</v>
      </c>
      <c r="M9" s="1">
        <v>0</v>
      </c>
      <c r="N9" s="1">
        <v>0</v>
      </c>
      <c r="O9" s="1">
        <v>0</v>
      </c>
      <c r="P9" s="1">
        <v>0</v>
      </c>
    </row>
    <row r="10" spans="2:16" x14ac:dyDescent="0.3">
      <c r="B10">
        <v>0</v>
      </c>
      <c r="C10">
        <v>0.67200000000000004</v>
      </c>
      <c r="D10">
        <v>0</v>
      </c>
      <c r="I10" t="s">
        <v>10</v>
      </c>
      <c r="J10" t="s">
        <v>11</v>
      </c>
      <c r="K10">
        <v>2</v>
      </c>
      <c r="L10">
        <f>B10-D10*(SIN(RADIANS($C$3-90)))</f>
        <v>0</v>
      </c>
      <c r="M10">
        <f>C10</f>
        <v>0.67200000000000004</v>
      </c>
      <c r="N10">
        <f>D10</f>
        <v>0</v>
      </c>
      <c r="O10">
        <v>0</v>
      </c>
      <c r="P10">
        <v>1</v>
      </c>
    </row>
    <row r="11" spans="2:16" x14ac:dyDescent="0.3">
      <c r="L11" s="1">
        <v>0</v>
      </c>
      <c r="M11" s="1">
        <v>0</v>
      </c>
      <c r="N11" s="1">
        <v>0</v>
      </c>
      <c r="O11" s="1">
        <v>0</v>
      </c>
      <c r="P11" s="1">
        <v>0</v>
      </c>
    </row>
    <row r="12" spans="2:16" x14ac:dyDescent="0.3">
      <c r="B12">
        <v>0.5</v>
      </c>
      <c r="C12">
        <v>0.82799999999999996</v>
      </c>
      <c r="D12">
        <v>0</v>
      </c>
      <c r="I12" t="s">
        <v>10</v>
      </c>
      <c r="J12" t="s">
        <v>11</v>
      </c>
      <c r="K12">
        <v>3</v>
      </c>
      <c r="L12">
        <f>B12-D12*(SIN(RADIANS($C$3-90)))</f>
        <v>0.5</v>
      </c>
      <c r="M12">
        <f>C12</f>
        <v>0.82799999999999996</v>
      </c>
      <c r="N12">
        <f>D12</f>
        <v>0</v>
      </c>
      <c r="O12">
        <v>0</v>
      </c>
      <c r="P12">
        <v>1</v>
      </c>
    </row>
    <row r="13" spans="2:16" x14ac:dyDescent="0.3">
      <c r="L13" s="1">
        <v>0</v>
      </c>
      <c r="M13" s="1">
        <v>0</v>
      </c>
      <c r="N13" s="1">
        <v>0</v>
      </c>
      <c r="O13" s="1">
        <v>0</v>
      </c>
      <c r="P13" s="1">
        <v>0</v>
      </c>
    </row>
    <row r="14" spans="2:16" x14ac:dyDescent="0.3">
      <c r="B14">
        <v>0.5</v>
      </c>
      <c r="C14">
        <v>0.17199999999999999</v>
      </c>
      <c r="D14">
        <v>0</v>
      </c>
      <c r="I14" t="s">
        <v>10</v>
      </c>
      <c r="J14" t="s">
        <v>11</v>
      </c>
      <c r="K14">
        <v>4</v>
      </c>
      <c r="L14">
        <f>B14-D14*(SIN(RADIANS($C$3-90)))</f>
        <v>0.5</v>
      </c>
      <c r="M14">
        <f>C14</f>
        <v>0.17199999999999999</v>
      </c>
      <c r="N14">
        <f>D14</f>
        <v>0</v>
      </c>
      <c r="O14">
        <v>0</v>
      </c>
      <c r="P14">
        <v>1</v>
      </c>
    </row>
    <row r="15" spans="2:16" x14ac:dyDescent="0.3">
      <c r="L15" s="1">
        <v>0</v>
      </c>
      <c r="M15" s="1">
        <v>0</v>
      </c>
      <c r="N15" s="1">
        <v>0</v>
      </c>
      <c r="O15" s="1">
        <v>0</v>
      </c>
      <c r="P15" s="1">
        <v>0</v>
      </c>
    </row>
    <row r="16" spans="2:16" x14ac:dyDescent="0.3">
      <c r="B16">
        <v>0</v>
      </c>
      <c r="C16">
        <v>0</v>
      </c>
      <c r="D16">
        <v>0</v>
      </c>
      <c r="I16" t="s">
        <v>10</v>
      </c>
      <c r="J16" t="s">
        <v>12</v>
      </c>
      <c r="K16">
        <v>5</v>
      </c>
      <c r="L16">
        <f>B16-D16*(SIN(RADIANS($C$3-90)))</f>
        <v>0</v>
      </c>
      <c r="M16">
        <f>C16</f>
        <v>0</v>
      </c>
      <c r="N16">
        <f>D16</f>
        <v>0</v>
      </c>
      <c r="O16">
        <v>0</v>
      </c>
      <c r="P16">
        <v>1</v>
      </c>
    </row>
    <row r="17" spans="2:16" x14ac:dyDescent="0.3">
      <c r="L17" s="1">
        <v>0</v>
      </c>
      <c r="M17" s="1">
        <v>0</v>
      </c>
      <c r="N17" s="1">
        <v>0</v>
      </c>
      <c r="O17" s="1">
        <v>0</v>
      </c>
      <c r="P17" s="1">
        <v>0</v>
      </c>
    </row>
    <row r="18" spans="2:16" x14ac:dyDescent="0.3">
      <c r="B18">
        <v>0.5</v>
      </c>
      <c r="C18">
        <v>0.5</v>
      </c>
      <c r="D18">
        <v>0</v>
      </c>
      <c r="I18" t="s">
        <v>10</v>
      </c>
      <c r="J18" t="s">
        <v>12</v>
      </c>
      <c r="K18">
        <v>6</v>
      </c>
      <c r="L18">
        <f>B18-D18*(SIN(RADIANS($C$3-90)))</f>
        <v>0.5</v>
      </c>
      <c r="M18">
        <f>C18</f>
        <v>0.5</v>
      </c>
      <c r="N18">
        <f>D18</f>
        <v>0</v>
      </c>
      <c r="O18">
        <v>0</v>
      </c>
      <c r="P18">
        <v>1</v>
      </c>
    </row>
    <row r="19" spans="2:16" x14ac:dyDescent="0.3">
      <c r="L19" s="1">
        <v>0</v>
      </c>
      <c r="M19" s="1">
        <v>0</v>
      </c>
      <c r="N19" s="1">
        <v>0</v>
      </c>
      <c r="O19" s="1">
        <v>0</v>
      </c>
      <c r="P19" s="1">
        <v>0</v>
      </c>
    </row>
    <row r="20" spans="2:16" x14ac:dyDescent="0.3">
      <c r="B20">
        <v>0.5</v>
      </c>
      <c r="C20">
        <v>0</v>
      </c>
      <c r="D20">
        <v>0.5</v>
      </c>
      <c r="I20" t="s">
        <v>10</v>
      </c>
      <c r="J20" t="s">
        <v>12</v>
      </c>
      <c r="K20">
        <v>7</v>
      </c>
      <c r="L20">
        <f>B20-D20*(SIN(RADIANS($C$3-90)))</f>
        <v>0.33443809809181013</v>
      </c>
      <c r="M20">
        <f>C20</f>
        <v>0</v>
      </c>
      <c r="N20">
        <f>D20</f>
        <v>0.5</v>
      </c>
      <c r="O20">
        <v>0</v>
      </c>
      <c r="P20">
        <v>1</v>
      </c>
    </row>
    <row r="21" spans="2:16" x14ac:dyDescent="0.3">
      <c r="L21" s="1">
        <v>0</v>
      </c>
      <c r="M21" s="1">
        <v>0</v>
      </c>
      <c r="N21" s="1">
        <v>0</v>
      </c>
      <c r="O21" s="1">
        <v>0</v>
      </c>
      <c r="P21" s="1">
        <v>0</v>
      </c>
    </row>
    <row r="22" spans="2:16" x14ac:dyDescent="0.3">
      <c r="B22">
        <v>0</v>
      </c>
      <c r="C22">
        <v>0.5</v>
      </c>
      <c r="D22">
        <v>0.5</v>
      </c>
      <c r="I22" t="s">
        <v>10</v>
      </c>
      <c r="J22" t="s">
        <v>12</v>
      </c>
      <c r="K22">
        <v>8</v>
      </c>
      <c r="L22">
        <f>B22-D22*(SIN(RADIANS($C$3-90)))</f>
        <v>-0.1655619019081899</v>
      </c>
      <c r="M22">
        <f>C22</f>
        <v>0.5</v>
      </c>
      <c r="N22">
        <f>D22</f>
        <v>0.5</v>
      </c>
      <c r="O22">
        <v>0</v>
      </c>
      <c r="P22">
        <v>1</v>
      </c>
    </row>
    <row r="23" spans="2:16" x14ac:dyDescent="0.3">
      <c r="L23" s="1">
        <v>0</v>
      </c>
      <c r="M23" s="1">
        <v>0</v>
      </c>
      <c r="N23" s="1">
        <v>0</v>
      </c>
      <c r="O23" s="1">
        <v>0</v>
      </c>
      <c r="P23" s="1">
        <v>0</v>
      </c>
    </row>
    <row r="24" spans="2:16" x14ac:dyDescent="0.3">
      <c r="B24">
        <v>0</v>
      </c>
      <c r="C24">
        <v>0.84699999999999998</v>
      </c>
      <c r="D24">
        <v>0.5</v>
      </c>
      <c r="I24" t="s">
        <v>10</v>
      </c>
      <c r="J24" t="s">
        <v>12</v>
      </c>
      <c r="K24">
        <v>9</v>
      </c>
      <c r="L24">
        <f>B24-D24*(SIN(RADIANS($C$3-90)))</f>
        <v>-0.1655619019081899</v>
      </c>
      <c r="M24">
        <f>C24</f>
        <v>0.84699999999999998</v>
      </c>
      <c r="N24">
        <f>D24</f>
        <v>0.5</v>
      </c>
      <c r="O24">
        <v>0</v>
      </c>
      <c r="P24">
        <v>1</v>
      </c>
    </row>
    <row r="25" spans="2:16" x14ac:dyDescent="0.3">
      <c r="L25" s="1">
        <v>0</v>
      </c>
      <c r="M25" s="1">
        <v>0</v>
      </c>
      <c r="N25" s="1">
        <v>0</v>
      </c>
      <c r="O25" s="1">
        <v>0</v>
      </c>
      <c r="P25" s="1">
        <v>0</v>
      </c>
    </row>
    <row r="26" spans="2:16" x14ac:dyDescent="0.3">
      <c r="B26">
        <v>0</v>
      </c>
      <c r="C26">
        <v>0.153</v>
      </c>
      <c r="D26">
        <v>0.5</v>
      </c>
      <c r="I26" t="s">
        <v>10</v>
      </c>
      <c r="J26" t="s">
        <v>12</v>
      </c>
      <c r="K26">
        <v>10</v>
      </c>
      <c r="L26">
        <f>B26-D26*(SIN(RADIANS($C$3-90)))</f>
        <v>-0.1655619019081899</v>
      </c>
      <c r="M26">
        <f>C26</f>
        <v>0.153</v>
      </c>
      <c r="N26">
        <f>D26</f>
        <v>0.5</v>
      </c>
      <c r="O26">
        <v>0</v>
      </c>
      <c r="P26">
        <v>1</v>
      </c>
    </row>
    <row r="27" spans="2:16" x14ac:dyDescent="0.3">
      <c r="L27" s="1">
        <v>0</v>
      </c>
      <c r="M27" s="1">
        <v>0</v>
      </c>
      <c r="N27" s="1">
        <v>0</v>
      </c>
      <c r="O27" s="1">
        <v>0</v>
      </c>
      <c r="P27" s="1">
        <v>0</v>
      </c>
    </row>
    <row r="28" spans="2:16" x14ac:dyDescent="0.3">
      <c r="B28">
        <v>0.5</v>
      </c>
      <c r="C28">
        <v>0.34699999999999998</v>
      </c>
      <c r="D28">
        <v>0.5</v>
      </c>
      <c r="I28" t="s">
        <v>10</v>
      </c>
      <c r="J28" t="s">
        <v>12</v>
      </c>
      <c r="K28">
        <v>11</v>
      </c>
      <c r="L28">
        <f>B28-D28*(SIN(RADIANS($C$3-90)))</f>
        <v>0.33443809809181013</v>
      </c>
      <c r="M28">
        <f>C28</f>
        <v>0.34699999999999998</v>
      </c>
      <c r="N28">
        <f>D28</f>
        <v>0.5</v>
      </c>
      <c r="O28">
        <v>0</v>
      </c>
      <c r="P28">
        <v>1</v>
      </c>
    </row>
    <row r="29" spans="2:16" x14ac:dyDescent="0.3">
      <c r="L29" s="1">
        <v>0</v>
      </c>
      <c r="M29" s="1">
        <v>0</v>
      </c>
      <c r="N29" s="1">
        <v>0</v>
      </c>
      <c r="O29" s="1">
        <v>0</v>
      </c>
      <c r="P29" s="1">
        <v>0</v>
      </c>
    </row>
    <row r="30" spans="2:16" x14ac:dyDescent="0.3">
      <c r="B30">
        <v>0.5</v>
      </c>
      <c r="C30">
        <v>0.65300000000000002</v>
      </c>
      <c r="D30">
        <v>0.5</v>
      </c>
      <c r="I30" t="s">
        <v>10</v>
      </c>
      <c r="J30" t="s">
        <v>12</v>
      </c>
      <c r="K30">
        <v>12</v>
      </c>
      <c r="L30">
        <f>B30-D30*(SIN(RADIANS($C$3-90)))</f>
        <v>0.33443809809181013</v>
      </c>
      <c r="M30">
        <f>C30</f>
        <v>0.65300000000000002</v>
      </c>
      <c r="N30">
        <f>D30</f>
        <v>0.5</v>
      </c>
      <c r="O30">
        <v>0</v>
      </c>
      <c r="P30">
        <v>1</v>
      </c>
    </row>
    <row r="31" spans="2:16" x14ac:dyDescent="0.3">
      <c r="L31" s="1">
        <v>0</v>
      </c>
      <c r="M31" s="1">
        <v>0</v>
      </c>
      <c r="N31" s="1">
        <v>0</v>
      </c>
      <c r="O31" s="1">
        <v>0</v>
      </c>
      <c r="P31" s="1">
        <v>0</v>
      </c>
    </row>
    <row r="32" spans="2:16" x14ac:dyDescent="0.3">
      <c r="B32">
        <v>0.747</v>
      </c>
      <c r="C32">
        <v>0.81100000000000005</v>
      </c>
      <c r="D32">
        <v>0.751</v>
      </c>
      <c r="I32" t="s">
        <v>10</v>
      </c>
      <c r="J32" t="s">
        <v>13</v>
      </c>
      <c r="K32">
        <v>13</v>
      </c>
      <c r="L32">
        <f>B32-D32*(SIN(RADIANS($C$3-90)))</f>
        <v>0.49832602333389875</v>
      </c>
      <c r="M32">
        <f>C32</f>
        <v>0.81100000000000005</v>
      </c>
      <c r="N32">
        <f>D32</f>
        <v>0.751</v>
      </c>
      <c r="O32">
        <v>0</v>
      </c>
      <c r="P32">
        <v>1</v>
      </c>
    </row>
    <row r="33" spans="2:16" x14ac:dyDescent="0.3">
      <c r="L33" s="1">
        <v>0</v>
      </c>
      <c r="M33" s="1">
        <v>0</v>
      </c>
      <c r="N33" s="1">
        <v>0</v>
      </c>
      <c r="O33" s="1">
        <v>0</v>
      </c>
      <c r="P33" s="1">
        <v>0</v>
      </c>
    </row>
    <row r="34" spans="2:16" x14ac:dyDescent="0.3">
      <c r="B34">
        <v>0.253</v>
      </c>
      <c r="C34">
        <v>0.189</v>
      </c>
      <c r="D34">
        <v>0.249</v>
      </c>
      <c r="I34" t="s">
        <v>10</v>
      </c>
      <c r="J34" t="s">
        <v>13</v>
      </c>
      <c r="K34">
        <v>14</v>
      </c>
      <c r="L34">
        <f>B34-D34*(SIN(RADIANS($C$3-90)))</f>
        <v>0.17055017284972143</v>
      </c>
      <c r="M34">
        <f>C34</f>
        <v>0.189</v>
      </c>
      <c r="N34">
        <f>D34</f>
        <v>0.249</v>
      </c>
      <c r="O34">
        <v>0</v>
      </c>
      <c r="P34">
        <v>1</v>
      </c>
    </row>
    <row r="35" spans="2:16" x14ac:dyDescent="0.3">
      <c r="L35" s="1">
        <v>0</v>
      </c>
      <c r="M35" s="1">
        <v>0</v>
      </c>
      <c r="N35" s="1">
        <v>0</v>
      </c>
      <c r="O35" s="1">
        <v>0</v>
      </c>
      <c r="P35" s="1">
        <v>0</v>
      </c>
    </row>
    <row r="36" spans="2:16" x14ac:dyDescent="0.3">
      <c r="B36">
        <v>0.253</v>
      </c>
      <c r="C36">
        <v>0.81100000000000005</v>
      </c>
      <c r="D36">
        <v>0.249</v>
      </c>
      <c r="I36" t="s">
        <v>10</v>
      </c>
      <c r="J36" t="s">
        <v>13</v>
      </c>
      <c r="K36">
        <v>15</v>
      </c>
      <c r="L36">
        <f>B36-D36*(SIN(RADIANS($C$3-90)))</f>
        <v>0.17055017284972143</v>
      </c>
      <c r="M36">
        <f>C36</f>
        <v>0.81100000000000005</v>
      </c>
      <c r="N36">
        <f>D36</f>
        <v>0.249</v>
      </c>
      <c r="O36">
        <v>0</v>
      </c>
      <c r="P36">
        <v>1</v>
      </c>
    </row>
    <row r="37" spans="2:16" x14ac:dyDescent="0.3">
      <c r="L37" s="1">
        <v>0</v>
      </c>
      <c r="M37" s="1">
        <v>0</v>
      </c>
      <c r="N37" s="1">
        <v>0</v>
      </c>
      <c r="O37" s="1">
        <v>0</v>
      </c>
      <c r="P37" s="1">
        <v>0</v>
      </c>
    </row>
    <row r="38" spans="2:16" x14ac:dyDescent="0.3">
      <c r="B38">
        <v>0.747</v>
      </c>
      <c r="C38">
        <v>0.189</v>
      </c>
      <c r="D38">
        <v>0.751</v>
      </c>
      <c r="I38" t="s">
        <v>10</v>
      </c>
      <c r="J38" t="s">
        <v>13</v>
      </c>
      <c r="K38">
        <v>16</v>
      </c>
      <c r="L38">
        <f>B38-D38*(SIN(RADIANS($C$3-90)))</f>
        <v>0.49832602333389875</v>
      </c>
      <c r="M38">
        <f>C38</f>
        <v>0.189</v>
      </c>
      <c r="N38">
        <f>D38</f>
        <v>0.751</v>
      </c>
      <c r="O38">
        <v>0</v>
      </c>
      <c r="P38">
        <v>1</v>
      </c>
    </row>
    <row r="39" spans="2:16" x14ac:dyDescent="0.3">
      <c r="L39" s="1">
        <v>0</v>
      </c>
      <c r="M39" s="1">
        <v>0</v>
      </c>
      <c r="N39" s="1">
        <v>0</v>
      </c>
      <c r="O39" s="1">
        <v>0</v>
      </c>
      <c r="P39" s="1">
        <v>0</v>
      </c>
    </row>
    <row r="40" spans="2:16" x14ac:dyDescent="0.3">
      <c r="B40">
        <v>0.247</v>
      </c>
      <c r="C40">
        <v>0.311</v>
      </c>
      <c r="D40">
        <v>0.751</v>
      </c>
      <c r="I40" t="s">
        <v>10</v>
      </c>
      <c r="J40" t="s">
        <v>13</v>
      </c>
      <c r="K40">
        <v>17</v>
      </c>
      <c r="L40">
        <f>B40-D40*(SIN(RADIANS($C$3-90)))</f>
        <v>-1.6739766661012234E-3</v>
      </c>
      <c r="M40">
        <f>C40</f>
        <v>0.311</v>
      </c>
      <c r="N40">
        <f>D40</f>
        <v>0.751</v>
      </c>
      <c r="O40">
        <v>0</v>
      </c>
      <c r="P40">
        <v>1</v>
      </c>
    </row>
    <row r="41" spans="2:16" x14ac:dyDescent="0.3">
      <c r="L41" s="1">
        <v>0</v>
      </c>
      <c r="M41" s="1">
        <v>0</v>
      </c>
      <c r="N41" s="1">
        <v>0</v>
      </c>
      <c r="O41" s="1">
        <v>0</v>
      </c>
      <c r="P41" s="1">
        <v>0</v>
      </c>
    </row>
    <row r="42" spans="2:16" x14ac:dyDescent="0.3">
      <c r="B42">
        <v>0.753</v>
      </c>
      <c r="C42">
        <v>0.68899999999999995</v>
      </c>
      <c r="D42">
        <v>0.249</v>
      </c>
      <c r="I42" t="s">
        <v>10</v>
      </c>
      <c r="J42" t="s">
        <v>13</v>
      </c>
      <c r="K42">
        <v>18</v>
      </c>
      <c r="L42">
        <f>B42-D42*(SIN(RADIANS($C$3-90)))</f>
        <v>0.6705501728497214</v>
      </c>
      <c r="M42">
        <f>C42</f>
        <v>0.68899999999999995</v>
      </c>
      <c r="N42">
        <f>D42</f>
        <v>0.249</v>
      </c>
      <c r="O42">
        <v>0</v>
      </c>
      <c r="P42">
        <v>1</v>
      </c>
    </row>
    <row r="43" spans="2:16" x14ac:dyDescent="0.3">
      <c r="L43" s="1">
        <v>0</v>
      </c>
      <c r="M43" s="1">
        <v>0</v>
      </c>
      <c r="N43" s="1">
        <v>0</v>
      </c>
      <c r="O43" s="1">
        <v>0</v>
      </c>
      <c r="P43" s="1">
        <v>0</v>
      </c>
    </row>
    <row r="44" spans="2:16" x14ac:dyDescent="0.3">
      <c r="B44">
        <v>0.753</v>
      </c>
      <c r="C44">
        <v>0.311</v>
      </c>
      <c r="D44">
        <v>0.249</v>
      </c>
      <c r="I44" t="s">
        <v>10</v>
      </c>
      <c r="J44" t="s">
        <v>13</v>
      </c>
      <c r="K44">
        <v>19</v>
      </c>
      <c r="L44">
        <f>B44-D44*(SIN(RADIANS($C$3-90)))</f>
        <v>0.6705501728497214</v>
      </c>
      <c r="M44">
        <f>C44</f>
        <v>0.311</v>
      </c>
      <c r="N44">
        <f>D44</f>
        <v>0.249</v>
      </c>
      <c r="O44">
        <v>0</v>
      </c>
      <c r="P44">
        <v>1</v>
      </c>
    </row>
    <row r="45" spans="2:16" x14ac:dyDescent="0.3">
      <c r="L45" s="1">
        <v>0</v>
      </c>
      <c r="M45" s="1">
        <v>0</v>
      </c>
      <c r="N45" s="1">
        <v>0</v>
      </c>
      <c r="O45" s="1">
        <v>0</v>
      </c>
      <c r="P45" s="1">
        <v>0</v>
      </c>
    </row>
    <row r="46" spans="2:16" x14ac:dyDescent="0.3">
      <c r="B46">
        <v>0.247</v>
      </c>
      <c r="C46">
        <v>0.68899999999999995</v>
      </c>
      <c r="D46">
        <v>0.751</v>
      </c>
      <c r="I46" t="s">
        <v>10</v>
      </c>
      <c r="J46" t="s">
        <v>13</v>
      </c>
      <c r="K46">
        <v>20</v>
      </c>
      <c r="L46">
        <f>B46-D46*(SIN(RADIANS($C$3-90)))</f>
        <v>-1.6739766661012234E-3</v>
      </c>
      <c r="M46">
        <f>C46</f>
        <v>0.68899999999999995</v>
      </c>
      <c r="N46">
        <f>D46</f>
        <v>0.751</v>
      </c>
      <c r="O46">
        <v>0</v>
      </c>
      <c r="P46">
        <v>1</v>
      </c>
    </row>
    <row r="47" spans="2:16" x14ac:dyDescent="0.3">
      <c r="L47" s="1">
        <v>0</v>
      </c>
      <c r="M47" s="1">
        <v>0</v>
      </c>
      <c r="N47" s="1">
        <v>0</v>
      </c>
      <c r="O47" s="1">
        <v>0</v>
      </c>
      <c r="P47" s="1">
        <v>0</v>
      </c>
    </row>
    <row r="48" spans="2:16" x14ac:dyDescent="0.3">
      <c r="B48">
        <v>0.26200000000000001</v>
      </c>
      <c r="C48">
        <v>0</v>
      </c>
      <c r="D48">
        <v>0.755</v>
      </c>
      <c r="I48" t="s">
        <v>10</v>
      </c>
      <c r="J48" t="s">
        <v>13</v>
      </c>
      <c r="K48">
        <v>21</v>
      </c>
      <c r="L48">
        <f>B48-D48*(SIN(RADIANS($C$3-90)))</f>
        <v>1.2001528118633253E-2</v>
      </c>
      <c r="M48">
        <f>C48</f>
        <v>0</v>
      </c>
      <c r="N48">
        <f>D48</f>
        <v>0.755</v>
      </c>
      <c r="O48">
        <v>0</v>
      </c>
      <c r="P48">
        <v>1</v>
      </c>
    </row>
    <row r="49" spans="2:16" x14ac:dyDescent="0.3">
      <c r="L49" s="1">
        <v>0</v>
      </c>
      <c r="M49" s="1">
        <v>0</v>
      </c>
      <c r="N49" s="1">
        <v>0</v>
      </c>
      <c r="O49" s="1">
        <v>0</v>
      </c>
      <c r="P49" s="1">
        <v>0</v>
      </c>
    </row>
    <row r="50" spans="2:16" x14ac:dyDescent="0.3">
      <c r="B50">
        <v>0.73799999999999999</v>
      </c>
      <c r="C50">
        <v>0</v>
      </c>
      <c r="D50">
        <v>0.245</v>
      </c>
      <c r="I50" t="s">
        <v>10</v>
      </c>
      <c r="J50" t="s">
        <v>13</v>
      </c>
      <c r="K50">
        <v>22</v>
      </c>
      <c r="L50">
        <f>B50-D50*(SIN(RADIANS($C$3-90)))</f>
        <v>0.65687466806498696</v>
      </c>
      <c r="M50">
        <f>C50</f>
        <v>0</v>
      </c>
      <c r="N50">
        <f>D50</f>
        <v>0.245</v>
      </c>
      <c r="O50">
        <v>0</v>
      </c>
      <c r="P50">
        <v>1</v>
      </c>
    </row>
    <row r="51" spans="2:16" x14ac:dyDescent="0.3">
      <c r="L51" s="1">
        <v>0</v>
      </c>
      <c r="M51" s="1">
        <v>0</v>
      </c>
      <c r="N51" s="1">
        <v>0</v>
      </c>
      <c r="O51" s="1">
        <v>0</v>
      </c>
      <c r="P51" s="1">
        <v>0</v>
      </c>
    </row>
    <row r="52" spans="2:16" x14ac:dyDescent="0.3">
      <c r="B52">
        <v>0.76200000000000001</v>
      </c>
      <c r="C52">
        <v>0.5</v>
      </c>
      <c r="D52">
        <v>0.755</v>
      </c>
      <c r="I52" t="s">
        <v>10</v>
      </c>
      <c r="J52" t="s">
        <v>13</v>
      </c>
      <c r="K52">
        <v>23</v>
      </c>
      <c r="L52">
        <f>B52-D52*(SIN(RADIANS($C$3-90)))</f>
        <v>0.5120015281186332</v>
      </c>
      <c r="M52">
        <f>C52</f>
        <v>0.5</v>
      </c>
      <c r="N52">
        <f>D52</f>
        <v>0.755</v>
      </c>
      <c r="O52">
        <v>0</v>
      </c>
      <c r="P52">
        <v>1</v>
      </c>
    </row>
    <row r="53" spans="2:16" x14ac:dyDescent="0.3">
      <c r="L53" s="1">
        <v>0</v>
      </c>
      <c r="M53" s="1">
        <v>0</v>
      </c>
      <c r="N53" s="1">
        <v>0</v>
      </c>
      <c r="O53" s="1">
        <v>0</v>
      </c>
      <c r="P53" s="1">
        <v>0</v>
      </c>
    </row>
    <row r="54" spans="2:16" x14ac:dyDescent="0.3">
      <c r="B54">
        <v>0.23799999999999999</v>
      </c>
      <c r="C54">
        <v>0.5</v>
      </c>
      <c r="D54">
        <v>0.245</v>
      </c>
      <c r="I54" t="s">
        <v>10</v>
      </c>
      <c r="J54" t="s">
        <v>13</v>
      </c>
      <c r="K54">
        <v>24</v>
      </c>
      <c r="L54">
        <f>B54-D54*(SIN(RADIANS($C$3-90)))</f>
        <v>0.15687466806498696</v>
      </c>
      <c r="M54">
        <f>C54</f>
        <v>0.5</v>
      </c>
      <c r="N54">
        <f>D54</f>
        <v>0.245</v>
      </c>
      <c r="O54">
        <v>0</v>
      </c>
      <c r="P54">
        <v>1</v>
      </c>
    </row>
    <row r="55" spans="2:16" x14ac:dyDescent="0.3">
      <c r="L55" s="1">
        <v>0</v>
      </c>
      <c r="M55" s="1">
        <v>0</v>
      </c>
      <c r="N55" s="1">
        <v>0</v>
      </c>
      <c r="O55" s="1">
        <v>0</v>
      </c>
      <c r="P55" s="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36D9BBE5B99349A1BABC0A7CC0A18B" ma:contentTypeVersion="18" ma:contentTypeDescription="Crear nuevo documento." ma:contentTypeScope="" ma:versionID="9f3eb826c6f2cc2abbc0b4f5aa89f1dd">
  <xsd:schema xmlns:xsd="http://www.w3.org/2001/XMLSchema" xmlns:xs="http://www.w3.org/2001/XMLSchema" xmlns:p="http://schemas.microsoft.com/office/2006/metadata/properties" xmlns:ns3="8c379d18-f33f-4399-878a-c46b5502ca4b" xmlns:ns4="b28cecb2-8a2e-4334-949d-5a0912d54841" targetNamespace="http://schemas.microsoft.com/office/2006/metadata/properties" ma:root="true" ma:fieldsID="4f7c501c03db7db0b44abca77b6b4f82" ns3:_="" ns4:_="">
    <xsd:import namespace="8c379d18-f33f-4399-878a-c46b5502ca4b"/>
    <xsd:import namespace="b28cecb2-8a2e-4334-949d-5a0912d5484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79d18-f33f-4399-878a-c46b5502ca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8cecb2-8a2e-4334-949d-5a0912d548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c379d18-f33f-4399-878a-c46b5502ca4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D1E042-4236-4E22-AFF0-F4389D8299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379d18-f33f-4399-878a-c46b5502ca4b"/>
    <ds:schemaRef ds:uri="b28cecb2-8a2e-4334-949d-5a0912d548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1ADC6A-602A-4271-908F-31969E45C21E}">
  <ds:schemaRefs>
    <ds:schemaRef ds:uri="http://purl.org/dc/terms/"/>
    <ds:schemaRef ds:uri="8c379d18-f33f-4399-878a-c46b5502ca4b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b28cecb2-8a2e-4334-949d-5a0912d54841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011660A-26CB-4C87-9717-FF84F71500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2025-04-02T10:27:30Z</dcterms:created>
  <dcterms:modified xsi:type="dcterms:W3CDTF">2025-04-02T14:07:49Z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0x010100F436D9BBE5B99349A1BABC0A7CC0A18B</vt:lpwstr>
  </property>
</Properties>
</file>